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3040" windowHeight="10410" activeTab="0"/>
  </bookViews>
  <sheets>
    <sheet name="salaires" sheetId="1" r:id="rId1"/>
  </sheets>
  <definedNames>
    <definedName name="_xlnm.Print_Area" localSheetId="0">'salaires'!$A$1:$I$59</definedName>
  </definedNames>
  <calcPr fullCalcOnLoad="1"/>
</workbook>
</file>

<file path=xl/sharedStrings.xml><?xml version="1.0" encoding="utf-8"?>
<sst xmlns="http://schemas.openxmlformats.org/spreadsheetml/2006/main" count="19" uniqueCount="19">
  <si>
    <t>Valeur du point</t>
  </si>
  <si>
    <t>Coefficients</t>
  </si>
  <si>
    <t>Rémunération Horaire</t>
  </si>
  <si>
    <t>Rémunération Mensuelle Minimale</t>
  </si>
  <si>
    <t>de 3 à 6 ans</t>
  </si>
  <si>
    <t>de 6 à 9 ans</t>
  </si>
  <si>
    <t>de 9 à 12 ans</t>
  </si>
  <si>
    <t>de 12 à 15 ans</t>
  </si>
  <si>
    <t>(151,67 h)</t>
  </si>
  <si>
    <t>Grille 35 heures + Prime d'ancienneté</t>
  </si>
  <si>
    <t>après 15 ans</t>
  </si>
  <si>
    <t>Primes d'ancienneté pour 35 heures par semaine</t>
  </si>
  <si>
    <t>* Coefficient 330 = Assimilés aux Cadres pour la retraite et la prévoyance</t>
  </si>
  <si>
    <t>TABLEAU 1</t>
  </si>
  <si>
    <t>Plafond de la Sécurité Sociale pour 2021 : 3 428 €</t>
  </si>
  <si>
    <t xml:space="preserve">accord collectif national étendu du 13 janvier 2021 </t>
  </si>
  <si>
    <t>Salaires au 1er octobre 2021 en Pharmacie d'Officine</t>
  </si>
  <si>
    <t xml:space="preserve">S.M.I.C. horaire au 1er octobre 2021 : 10,48 € </t>
  </si>
  <si>
    <t>SMIC Mensuel au 1er octobre 2021 : 1 589,47 €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</si>
</sst>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"/>
    <numFmt numFmtId="167" formatCode="#,##0.000"/>
    <numFmt numFmtId="168" formatCode="0.000"/>
    <numFmt numFmtId="169" formatCode="#,##0.000\ &quot;€&quot;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i/>
      <sz val="14"/>
      <name val="Geneva"/>
      <family val="0"/>
    </font>
    <font>
      <b/>
      <i/>
      <sz val="12"/>
      <name val="Geneva"/>
      <family val="0"/>
    </font>
    <font>
      <i/>
      <sz val="12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Geneva"/>
      <family val="0"/>
    </font>
    <font>
      <b/>
      <sz val="10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Geneva"/>
      <family val="0"/>
    </font>
    <font>
      <b/>
      <sz val="10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167" fontId="2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7" fontId="0" fillId="0" borderId="20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2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4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5" xfId="0" applyNumberFormat="1" applyBorder="1" applyAlignment="1">
      <alignment/>
    </xf>
    <xf numFmtId="166" fontId="0" fillId="0" borderId="0" xfId="0" applyNumberFormat="1" applyAlignment="1">
      <alignment horizontal="center"/>
    </xf>
    <xf numFmtId="167" fontId="0" fillId="0" borderId="19" xfId="0" applyNumberFormat="1" applyBorder="1" applyAlignment="1">
      <alignment/>
    </xf>
    <xf numFmtId="167" fontId="0" fillId="0" borderId="13" xfId="0" applyNumberFormat="1" applyBorder="1" applyAlignment="1">
      <alignment/>
    </xf>
    <xf numFmtId="169" fontId="3" fillId="0" borderId="0" xfId="0" applyNumberFormat="1" applyFont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167" fontId="0" fillId="0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0" borderId="21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0" xfId="0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46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67" fontId="0" fillId="33" borderId="20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167" fontId="0" fillId="33" borderId="21" xfId="0" applyNumberFormat="1" applyFill="1" applyBorder="1" applyAlignment="1">
      <alignment/>
    </xf>
    <xf numFmtId="0" fontId="47" fillId="0" borderId="19" xfId="0" applyFont="1" applyBorder="1" applyAlignment="1">
      <alignment horizontal="center"/>
    </xf>
    <xf numFmtId="167" fontId="46" fillId="0" borderId="20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 horizontal="center"/>
    </xf>
    <xf numFmtId="167" fontId="46" fillId="0" borderId="19" xfId="0" applyNumberFormat="1" applyFont="1" applyBorder="1" applyAlignment="1">
      <alignment/>
    </xf>
    <xf numFmtId="167" fontId="46" fillId="0" borderId="20" xfId="0" applyNumberFormat="1" applyFont="1" applyBorder="1" applyAlignment="1">
      <alignment/>
    </xf>
    <xf numFmtId="167" fontId="46" fillId="0" borderId="21" xfId="0" applyNumberFormat="1" applyFont="1" applyBorder="1" applyAlignment="1">
      <alignment/>
    </xf>
    <xf numFmtId="17" fontId="10" fillId="0" borderId="25" xfId="0" applyNumberFormat="1" applyFont="1" applyBorder="1" applyAlignment="1">
      <alignment horizontal="center" vertical="center"/>
    </xf>
    <xf numFmtId="17" fontId="9" fillId="0" borderId="26" xfId="0" applyNumberFormat="1" applyFont="1" applyBorder="1" applyAlignment="1">
      <alignment horizontal="center" vertical="center"/>
    </xf>
    <xf numFmtId="17" fontId="9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"/>
  <sheetViews>
    <sheetView tabSelected="1" view="pageBreakPreview" zoomScaleSheetLayoutView="100" zoomScalePageLayoutView="0" workbookViewId="0" topLeftCell="A1">
      <pane xSplit="13800" topLeftCell="IV1" activePane="topLeft" state="split"/>
      <selection pane="topLeft" activeCell="F3" sqref="F3"/>
      <selection pane="topRight" activeCell="IV23" sqref="IV23"/>
    </sheetView>
  </sheetViews>
  <sheetFormatPr defaultColWidth="11.00390625" defaultRowHeight="12.75"/>
  <cols>
    <col min="1" max="1" width="11.625" style="1" customWidth="1"/>
    <col min="2" max="2" width="14.375" style="4" customWidth="1"/>
    <col min="3" max="3" width="14.25390625" style="4" customWidth="1"/>
    <col min="4" max="5" width="11.125" style="0" customWidth="1"/>
    <col min="6" max="6" width="12.125" style="0" bestFit="1" customWidth="1"/>
    <col min="7" max="7" width="13.125" style="0" bestFit="1" customWidth="1"/>
    <col min="8" max="8" width="12.25390625" style="0" bestFit="1" customWidth="1"/>
    <col min="9" max="9" width="15.00390625" style="0" customWidth="1"/>
  </cols>
  <sheetData>
    <row r="1" ht="13.5" thickBot="1"/>
    <row r="2" spans="2:4" ht="20.25" thickBot="1" thickTop="1">
      <c r="B2" s="72"/>
      <c r="C2" s="73" t="s">
        <v>13</v>
      </c>
      <c r="D2" s="74"/>
    </row>
    <row r="3" ht="13.5" thickTop="1"/>
    <row r="4" ht="13.5" thickBot="1"/>
    <row r="5" spans="1:9" ht="24" customHeight="1" thickTop="1">
      <c r="A5" s="106" t="s">
        <v>16</v>
      </c>
      <c r="B5" s="107"/>
      <c r="C5" s="107"/>
      <c r="D5" s="107"/>
      <c r="E5" s="107"/>
      <c r="F5" s="107"/>
      <c r="G5" s="107"/>
      <c r="H5" s="107"/>
      <c r="I5" s="108"/>
    </row>
    <row r="6" spans="1:9" s="30" customFormat="1" ht="14.25" customHeight="1">
      <c r="A6" s="109" t="s">
        <v>9</v>
      </c>
      <c r="B6" s="110"/>
      <c r="C6" s="110"/>
      <c r="D6" s="110"/>
      <c r="E6" s="110"/>
      <c r="F6" s="110"/>
      <c r="G6" s="110"/>
      <c r="H6" s="110"/>
      <c r="I6" s="111"/>
    </row>
    <row r="7" spans="1:9" s="88" customFormat="1" ht="24" customHeight="1" thickBot="1">
      <c r="A7" s="103" t="s">
        <v>15</v>
      </c>
      <c r="B7" s="104"/>
      <c r="C7" s="104"/>
      <c r="D7" s="104"/>
      <c r="E7" s="104"/>
      <c r="F7" s="104"/>
      <c r="G7" s="104"/>
      <c r="H7" s="104"/>
      <c r="I7" s="105"/>
    </row>
    <row r="8" spans="1:8" ht="0.75" customHeight="1" hidden="1" thickTop="1">
      <c r="A8" s="5"/>
      <c r="B8" s="6"/>
      <c r="C8" s="34"/>
      <c r="D8" s="33"/>
      <c r="E8" s="33"/>
      <c r="F8" s="33"/>
      <c r="G8" s="33"/>
      <c r="H8" s="33"/>
    </row>
    <row r="9" spans="1:8" s="89" customFormat="1" ht="22.5" customHeight="1" thickTop="1">
      <c r="A9" s="5" t="s">
        <v>17</v>
      </c>
      <c r="B9" s="6"/>
      <c r="C9" s="34"/>
      <c r="D9" s="33"/>
      <c r="E9" s="33"/>
      <c r="F9" s="33"/>
      <c r="G9" s="33"/>
      <c r="H9" s="33"/>
    </row>
    <row r="10" spans="1:8" s="89" customFormat="1" ht="24" customHeight="1">
      <c r="A10" s="5" t="s">
        <v>14</v>
      </c>
      <c r="B10" s="6"/>
      <c r="C10" s="34"/>
      <c r="D10" s="33"/>
      <c r="E10" s="33"/>
      <c r="F10" s="33"/>
      <c r="G10" s="33"/>
      <c r="H10" s="33"/>
    </row>
    <row r="11" spans="1:8" s="89" customFormat="1" ht="23.25" customHeight="1">
      <c r="A11" s="5" t="s">
        <v>18</v>
      </c>
      <c r="B11" s="6"/>
      <c r="C11" s="34"/>
      <c r="D11" s="33"/>
      <c r="E11" s="33"/>
      <c r="F11" s="33"/>
      <c r="G11" s="33"/>
      <c r="H11" s="33"/>
    </row>
    <row r="12" spans="1:3" s="89" customFormat="1" ht="19.5" customHeight="1">
      <c r="A12" s="5" t="s">
        <v>0</v>
      </c>
      <c r="B12" s="57"/>
      <c r="C12" s="57">
        <v>4.637</v>
      </c>
    </row>
    <row r="13" spans="1:3" ht="0.75" customHeight="1" thickBot="1">
      <c r="A13" s="5"/>
      <c r="B13" s="35">
        <v>4.637</v>
      </c>
      <c r="C13" s="54">
        <v>4.8138</v>
      </c>
    </row>
    <row r="14" spans="1:8" s="7" customFormat="1" ht="22.5" customHeight="1" thickBot="1" thickTop="1">
      <c r="A14" s="17"/>
      <c r="B14" s="18"/>
      <c r="C14" s="19"/>
      <c r="D14" s="14" t="s">
        <v>11</v>
      </c>
      <c r="E14" s="15"/>
      <c r="F14" s="15"/>
      <c r="G14" s="15"/>
      <c r="H14" s="16"/>
    </row>
    <row r="15" spans="1:8" s="2" customFormat="1" ht="42.75" customHeight="1" thickTop="1">
      <c r="A15" s="20" t="s">
        <v>1</v>
      </c>
      <c r="B15" s="21" t="s">
        <v>2</v>
      </c>
      <c r="C15" s="22" t="s">
        <v>3</v>
      </c>
      <c r="D15" s="8" t="s">
        <v>4</v>
      </c>
      <c r="E15" s="9" t="s">
        <v>5</v>
      </c>
      <c r="F15" s="9" t="s">
        <v>6</v>
      </c>
      <c r="G15" s="9" t="s">
        <v>7</v>
      </c>
      <c r="H15" s="10" t="s">
        <v>10</v>
      </c>
    </row>
    <row r="16" spans="1:8" s="2" customFormat="1" ht="15.75" customHeight="1" thickBot="1">
      <c r="A16" s="23"/>
      <c r="B16" s="24"/>
      <c r="C16" s="25" t="s">
        <v>8</v>
      </c>
      <c r="D16" s="11">
        <v>0.03</v>
      </c>
      <c r="E16" s="12">
        <v>0.06</v>
      </c>
      <c r="F16" s="12">
        <v>0.09</v>
      </c>
      <c r="G16" s="12">
        <v>0.12</v>
      </c>
      <c r="H16" s="13">
        <v>0.15</v>
      </c>
    </row>
    <row r="17" spans="1:12" ht="19.5" customHeight="1" thickTop="1">
      <c r="A17" s="26"/>
      <c r="B17" s="67"/>
      <c r="C17" s="68"/>
      <c r="D17" s="69"/>
      <c r="E17" s="70"/>
      <c r="F17" s="70"/>
      <c r="G17" s="70"/>
      <c r="H17" s="71"/>
      <c r="I17" s="3"/>
      <c r="J17" s="3"/>
      <c r="K17" s="3"/>
      <c r="L17" s="3"/>
    </row>
    <row r="18" spans="1:12" s="46" customFormat="1" ht="12.75">
      <c r="A18" s="97">
        <v>100</v>
      </c>
      <c r="B18" s="98">
        <f>SUM(C18/151.67)</f>
        <v>10.479791652930706</v>
      </c>
      <c r="C18" s="99">
        <v>1589.47</v>
      </c>
      <c r="D18" s="100">
        <f aca="true" t="shared" si="0" ref="D18:D34">SUM(C18*$D$16)</f>
        <v>47.6841</v>
      </c>
      <c r="E18" s="101">
        <f aca="true" t="shared" si="1" ref="E18:E34">SUM(C18*$E$16)</f>
        <v>95.3682</v>
      </c>
      <c r="F18" s="101">
        <f aca="true" t="shared" si="2" ref="F18:F33">SUM(C18*$F$16)</f>
        <v>143.0523</v>
      </c>
      <c r="G18" s="101">
        <f aca="true" t="shared" si="3" ref="G18:G33">SUM(C18*$G$16)</f>
        <v>190.7364</v>
      </c>
      <c r="H18" s="102">
        <f aca="true" t="shared" si="4" ref="H18:H34">SUM(C18*$H$16)</f>
        <v>238.4205</v>
      </c>
      <c r="I18" s="43"/>
      <c r="J18" s="43"/>
      <c r="K18" s="43"/>
      <c r="L18" s="43"/>
    </row>
    <row r="19" spans="1:12" ht="12.75">
      <c r="A19" s="97">
        <v>115</v>
      </c>
      <c r="B19" s="98">
        <f aca="true" t="shared" si="5" ref="B19:B34">SUM(C19/151.67)</f>
        <v>10.479791652930706</v>
      </c>
      <c r="C19" s="99">
        <v>1589.47</v>
      </c>
      <c r="D19" s="100">
        <f t="shared" si="0"/>
        <v>47.6841</v>
      </c>
      <c r="E19" s="101">
        <f t="shared" si="1"/>
        <v>95.3682</v>
      </c>
      <c r="F19" s="101">
        <f t="shared" si="2"/>
        <v>143.0523</v>
      </c>
      <c r="G19" s="101">
        <f t="shared" si="3"/>
        <v>190.7364</v>
      </c>
      <c r="H19" s="102">
        <f t="shared" si="4"/>
        <v>238.4205</v>
      </c>
      <c r="I19" s="3"/>
      <c r="J19" s="3"/>
      <c r="K19" s="3"/>
      <c r="L19" s="3"/>
    </row>
    <row r="20" spans="1:12" ht="12.75">
      <c r="A20" s="97">
        <v>125</v>
      </c>
      <c r="B20" s="98">
        <f t="shared" si="5"/>
        <v>10.479791652930706</v>
      </c>
      <c r="C20" s="99">
        <v>1589.47</v>
      </c>
      <c r="D20" s="100">
        <f t="shared" si="0"/>
        <v>47.6841</v>
      </c>
      <c r="E20" s="101">
        <f t="shared" si="1"/>
        <v>95.3682</v>
      </c>
      <c r="F20" s="101">
        <f t="shared" si="2"/>
        <v>143.0523</v>
      </c>
      <c r="G20" s="101">
        <f t="shared" si="3"/>
        <v>190.7364</v>
      </c>
      <c r="H20" s="102">
        <f t="shared" si="4"/>
        <v>238.4205</v>
      </c>
      <c r="I20" s="3"/>
      <c r="J20" s="3"/>
      <c r="K20" s="3"/>
      <c r="L20" s="3"/>
    </row>
    <row r="21" spans="1:12" ht="12.75">
      <c r="A21" s="97">
        <v>130</v>
      </c>
      <c r="B21" s="98">
        <f t="shared" si="5"/>
        <v>10.479791652930706</v>
      </c>
      <c r="C21" s="99">
        <v>1589.47</v>
      </c>
      <c r="D21" s="100">
        <f t="shared" si="0"/>
        <v>47.6841</v>
      </c>
      <c r="E21" s="101">
        <f t="shared" si="1"/>
        <v>95.3682</v>
      </c>
      <c r="F21" s="101">
        <f t="shared" si="2"/>
        <v>143.0523</v>
      </c>
      <c r="G21" s="101">
        <f t="shared" si="3"/>
        <v>190.7364</v>
      </c>
      <c r="H21" s="102">
        <f t="shared" si="4"/>
        <v>238.4205</v>
      </c>
      <c r="I21" s="3"/>
      <c r="J21" s="3"/>
      <c r="K21" s="3"/>
      <c r="L21" s="3"/>
    </row>
    <row r="22" spans="1:12" ht="12.75">
      <c r="A22" s="97">
        <f aca="true" t="shared" si="6" ref="A22:A30">SUM(A21+5)</f>
        <v>135</v>
      </c>
      <c r="B22" s="98">
        <f t="shared" si="5"/>
        <v>10.479791652930706</v>
      </c>
      <c r="C22" s="99">
        <v>1589.47</v>
      </c>
      <c r="D22" s="100">
        <f t="shared" si="0"/>
        <v>47.6841</v>
      </c>
      <c r="E22" s="101">
        <f t="shared" si="1"/>
        <v>95.3682</v>
      </c>
      <c r="F22" s="101">
        <f t="shared" si="2"/>
        <v>143.0523</v>
      </c>
      <c r="G22" s="101">
        <f t="shared" si="3"/>
        <v>190.7364</v>
      </c>
      <c r="H22" s="102">
        <f t="shared" si="4"/>
        <v>238.4205</v>
      </c>
      <c r="I22" s="3"/>
      <c r="J22" s="3"/>
      <c r="K22" s="3"/>
      <c r="L22" s="3"/>
    </row>
    <row r="23" spans="1:12" ht="12.75">
      <c r="A23" s="97">
        <f t="shared" si="6"/>
        <v>140</v>
      </c>
      <c r="B23" s="98">
        <f t="shared" si="5"/>
        <v>10.479791652930706</v>
      </c>
      <c r="C23" s="99">
        <v>1589.47</v>
      </c>
      <c r="D23" s="100">
        <f t="shared" si="0"/>
        <v>47.6841</v>
      </c>
      <c r="E23" s="101">
        <f t="shared" si="1"/>
        <v>95.3682</v>
      </c>
      <c r="F23" s="101">
        <f t="shared" si="2"/>
        <v>143.0523</v>
      </c>
      <c r="G23" s="101">
        <f t="shared" si="3"/>
        <v>190.7364</v>
      </c>
      <c r="H23" s="102">
        <f t="shared" si="4"/>
        <v>238.4205</v>
      </c>
      <c r="I23" s="3"/>
      <c r="J23" s="3"/>
      <c r="K23" s="3"/>
      <c r="L23" s="3"/>
    </row>
    <row r="24" spans="1:12" ht="12.75">
      <c r="A24" s="97">
        <f t="shared" si="6"/>
        <v>145</v>
      </c>
      <c r="B24" s="98">
        <f t="shared" si="5"/>
        <v>10.479791652930706</v>
      </c>
      <c r="C24" s="99">
        <v>1589.47</v>
      </c>
      <c r="D24" s="100">
        <f t="shared" si="0"/>
        <v>47.6841</v>
      </c>
      <c r="E24" s="101">
        <f t="shared" si="1"/>
        <v>95.3682</v>
      </c>
      <c r="F24" s="101">
        <f t="shared" si="2"/>
        <v>143.0523</v>
      </c>
      <c r="G24" s="101">
        <f t="shared" si="3"/>
        <v>190.7364</v>
      </c>
      <c r="H24" s="102">
        <f t="shared" si="4"/>
        <v>238.4205</v>
      </c>
      <c r="I24" s="3"/>
      <c r="J24" s="3"/>
      <c r="K24" s="3"/>
      <c r="L24" s="3"/>
    </row>
    <row r="25" spans="1:12" ht="12.75">
      <c r="A25" s="97">
        <f t="shared" si="6"/>
        <v>150</v>
      </c>
      <c r="B25" s="98">
        <f t="shared" si="5"/>
        <v>10.479791652930706</v>
      </c>
      <c r="C25" s="99">
        <v>1589.47</v>
      </c>
      <c r="D25" s="100">
        <f t="shared" si="0"/>
        <v>47.6841</v>
      </c>
      <c r="E25" s="101">
        <f t="shared" si="1"/>
        <v>95.3682</v>
      </c>
      <c r="F25" s="101">
        <f t="shared" si="2"/>
        <v>143.0523</v>
      </c>
      <c r="G25" s="101">
        <f t="shared" si="3"/>
        <v>190.7364</v>
      </c>
      <c r="H25" s="102">
        <f t="shared" si="4"/>
        <v>238.4205</v>
      </c>
      <c r="I25" s="3"/>
      <c r="J25" s="3"/>
      <c r="K25" s="3"/>
      <c r="L25" s="3"/>
    </row>
    <row r="26" spans="1:12" ht="12.75">
      <c r="A26" s="97">
        <f t="shared" si="6"/>
        <v>155</v>
      </c>
      <c r="B26" s="98">
        <f t="shared" si="5"/>
        <v>10.479791652930706</v>
      </c>
      <c r="C26" s="99">
        <v>1589.47</v>
      </c>
      <c r="D26" s="100">
        <f t="shared" si="0"/>
        <v>47.6841</v>
      </c>
      <c r="E26" s="101">
        <f t="shared" si="1"/>
        <v>95.3682</v>
      </c>
      <c r="F26" s="101">
        <f t="shared" si="2"/>
        <v>143.0523</v>
      </c>
      <c r="G26" s="101">
        <f t="shared" si="3"/>
        <v>190.7364</v>
      </c>
      <c r="H26" s="102">
        <f t="shared" si="4"/>
        <v>238.4205</v>
      </c>
      <c r="I26" s="3"/>
      <c r="J26" s="3"/>
      <c r="K26" s="3"/>
      <c r="L26" s="3"/>
    </row>
    <row r="27" spans="1:12" ht="12.75">
      <c r="A27" s="97">
        <f t="shared" si="6"/>
        <v>160</v>
      </c>
      <c r="B27" s="98">
        <f t="shared" si="5"/>
        <v>10.479791652930706</v>
      </c>
      <c r="C27" s="99">
        <v>1589.47</v>
      </c>
      <c r="D27" s="100">
        <f t="shared" si="0"/>
        <v>47.6841</v>
      </c>
      <c r="E27" s="101">
        <f t="shared" si="1"/>
        <v>95.3682</v>
      </c>
      <c r="F27" s="101">
        <f t="shared" si="2"/>
        <v>143.0523</v>
      </c>
      <c r="G27" s="101">
        <f t="shared" si="3"/>
        <v>190.7364</v>
      </c>
      <c r="H27" s="102">
        <f t="shared" si="4"/>
        <v>238.4205</v>
      </c>
      <c r="I27" s="3"/>
      <c r="J27" s="3"/>
      <c r="K27" s="3"/>
      <c r="L27" s="3"/>
    </row>
    <row r="28" spans="1:12" ht="12.75">
      <c r="A28" s="97">
        <f t="shared" si="6"/>
        <v>165</v>
      </c>
      <c r="B28" s="98">
        <f t="shared" si="5"/>
        <v>10.479791652930706</v>
      </c>
      <c r="C28" s="99">
        <v>1589.47</v>
      </c>
      <c r="D28" s="100">
        <f t="shared" si="0"/>
        <v>47.6841</v>
      </c>
      <c r="E28" s="101">
        <f t="shared" si="1"/>
        <v>95.3682</v>
      </c>
      <c r="F28" s="101">
        <f t="shared" si="2"/>
        <v>143.0523</v>
      </c>
      <c r="G28" s="101">
        <f t="shared" si="3"/>
        <v>190.7364</v>
      </c>
      <c r="H28" s="102">
        <f t="shared" si="4"/>
        <v>238.4205</v>
      </c>
      <c r="I28" s="3"/>
      <c r="J28" s="3"/>
      <c r="K28" s="3"/>
      <c r="L28" s="3"/>
    </row>
    <row r="29" spans="1:12" ht="12.75">
      <c r="A29" s="97">
        <f t="shared" si="6"/>
        <v>170</v>
      </c>
      <c r="B29" s="98">
        <f t="shared" si="5"/>
        <v>10.479791652930706</v>
      </c>
      <c r="C29" s="99">
        <v>1589.47</v>
      </c>
      <c r="D29" s="100">
        <f t="shared" si="0"/>
        <v>47.6841</v>
      </c>
      <c r="E29" s="101">
        <f t="shared" si="1"/>
        <v>95.3682</v>
      </c>
      <c r="F29" s="101">
        <f t="shared" si="2"/>
        <v>143.0523</v>
      </c>
      <c r="G29" s="101">
        <f t="shared" si="3"/>
        <v>190.7364</v>
      </c>
      <c r="H29" s="102">
        <f t="shared" si="4"/>
        <v>238.4205</v>
      </c>
      <c r="I29" s="3"/>
      <c r="J29" s="3"/>
      <c r="K29" s="3"/>
      <c r="L29" s="3"/>
    </row>
    <row r="30" spans="1:12" ht="12.75">
      <c r="A30" s="27">
        <f t="shared" si="6"/>
        <v>175</v>
      </c>
      <c r="B30" s="47">
        <f t="shared" si="5"/>
        <v>10.490538669479792</v>
      </c>
      <c r="C30" s="58">
        <v>1591.1</v>
      </c>
      <c r="D30" s="55">
        <f t="shared" si="0"/>
        <v>47.733</v>
      </c>
      <c r="E30" s="49">
        <f t="shared" si="1"/>
        <v>95.466</v>
      </c>
      <c r="F30" s="49">
        <f t="shared" si="2"/>
        <v>143.19899999999998</v>
      </c>
      <c r="G30" s="49">
        <f t="shared" si="3"/>
        <v>190.932</v>
      </c>
      <c r="H30" s="52">
        <v>238.666</v>
      </c>
      <c r="I30" s="3"/>
      <c r="J30" s="3"/>
      <c r="K30" s="3"/>
      <c r="L30" s="3"/>
    </row>
    <row r="31" spans="1:12" ht="12.75">
      <c r="A31" s="27">
        <v>190</v>
      </c>
      <c r="B31" s="47">
        <f t="shared" si="5"/>
        <v>10.538142018856728</v>
      </c>
      <c r="C31" s="58">
        <v>1598.32</v>
      </c>
      <c r="D31" s="55">
        <f t="shared" si="0"/>
        <v>47.9496</v>
      </c>
      <c r="E31" s="49">
        <f t="shared" si="1"/>
        <v>95.8992</v>
      </c>
      <c r="F31" s="49">
        <f t="shared" si="2"/>
        <v>143.84879999999998</v>
      </c>
      <c r="G31" s="49">
        <v>191.799</v>
      </c>
      <c r="H31" s="52">
        <v>239.749</v>
      </c>
      <c r="I31" s="3"/>
      <c r="J31" s="3"/>
      <c r="K31" s="3"/>
      <c r="L31" s="3"/>
    </row>
    <row r="32" spans="1:12" ht="12.75">
      <c r="A32" s="27">
        <v>200</v>
      </c>
      <c r="B32" s="47">
        <f t="shared" si="5"/>
        <v>10.569921540185932</v>
      </c>
      <c r="C32" s="58">
        <v>1603.14</v>
      </c>
      <c r="D32" s="55">
        <f t="shared" si="0"/>
        <v>48.0942</v>
      </c>
      <c r="E32" s="49">
        <f t="shared" si="1"/>
        <v>96.1884</v>
      </c>
      <c r="F32" s="49">
        <v>144.282</v>
      </c>
      <c r="G32" s="49">
        <f t="shared" si="3"/>
        <v>192.3768</v>
      </c>
      <c r="H32" s="52">
        <f t="shared" si="4"/>
        <v>240.471</v>
      </c>
      <c r="I32" s="3"/>
      <c r="J32" s="3"/>
      <c r="K32" s="3"/>
      <c r="L32" s="3"/>
    </row>
    <row r="33" spans="1:12" ht="12.75">
      <c r="A33" s="27">
        <v>220</v>
      </c>
      <c r="B33" s="47">
        <f t="shared" si="5"/>
        <v>10.633414650227468</v>
      </c>
      <c r="C33" s="58">
        <v>1612.77</v>
      </c>
      <c r="D33" s="55">
        <f t="shared" si="0"/>
        <v>48.3831</v>
      </c>
      <c r="E33" s="49">
        <f t="shared" si="1"/>
        <v>96.7662</v>
      </c>
      <c r="F33" s="49">
        <f t="shared" si="2"/>
        <v>145.14929999999998</v>
      </c>
      <c r="G33" s="49">
        <f t="shared" si="3"/>
        <v>193.5324</v>
      </c>
      <c r="H33" s="52">
        <v>241.915</v>
      </c>
      <c r="I33" s="3"/>
      <c r="J33" s="3"/>
      <c r="K33" s="3"/>
      <c r="L33" s="3"/>
    </row>
    <row r="34" spans="1:12" ht="13.5" thickBot="1">
      <c r="A34" s="28">
        <v>225</v>
      </c>
      <c r="B34" s="48">
        <f t="shared" si="5"/>
        <v>10.649238478275205</v>
      </c>
      <c r="C34" s="59">
        <v>1615.17</v>
      </c>
      <c r="D34" s="56">
        <f t="shared" si="0"/>
        <v>48.4551</v>
      </c>
      <c r="E34" s="51">
        <f t="shared" si="1"/>
        <v>96.9102</v>
      </c>
      <c r="F34" s="51">
        <v>145.366</v>
      </c>
      <c r="G34" s="51">
        <v>193.821</v>
      </c>
      <c r="H34" s="53">
        <f t="shared" si="4"/>
        <v>242.2755</v>
      </c>
      <c r="I34" s="3"/>
      <c r="J34" s="3"/>
      <c r="K34" s="3"/>
      <c r="L34" s="3"/>
    </row>
    <row r="35" spans="1:12" ht="14.25" thickBot="1" thickTop="1">
      <c r="A35" s="81"/>
      <c r="B35" s="82"/>
      <c r="C35" s="83"/>
      <c r="D35" s="84"/>
      <c r="E35" s="84"/>
      <c r="F35" s="84"/>
      <c r="G35" s="84"/>
      <c r="H35" s="84"/>
      <c r="I35" s="3"/>
      <c r="J35" s="3"/>
      <c r="K35" s="3"/>
      <c r="L35" s="3"/>
    </row>
    <row r="36" spans="1:12" s="32" customFormat="1" ht="13.5" thickTop="1">
      <c r="A36" s="75">
        <v>230</v>
      </c>
      <c r="B36" s="76">
        <f aca="true" t="shared" si="7" ref="B36:B46">SUM($B$13*A36%)</f>
        <v>10.665099999999999</v>
      </c>
      <c r="C36" s="77">
        <f>SUM(B36*151.67)</f>
        <v>1617.5757169999997</v>
      </c>
      <c r="D36" s="78">
        <f aca="true" t="shared" si="8" ref="D36:D46">SUM(C36*$D$16)</f>
        <v>48.52727150999999</v>
      </c>
      <c r="E36" s="79">
        <f aca="true" t="shared" si="9" ref="E36:E46">SUM(C36*$E$16)</f>
        <v>97.05454301999998</v>
      </c>
      <c r="F36" s="79">
        <f aca="true" t="shared" si="10" ref="F36:F46">SUM(C36*$F$16)</f>
        <v>145.58181452999997</v>
      </c>
      <c r="G36" s="79">
        <f aca="true" t="shared" si="11" ref="G36:G46">SUM(C36*$G$16)</f>
        <v>194.10908603999997</v>
      </c>
      <c r="H36" s="80">
        <f aca="true" t="shared" si="12" ref="H36:H46">SUM(C36*$H$16)</f>
        <v>242.63635754999996</v>
      </c>
      <c r="I36" s="31"/>
      <c r="J36" s="31"/>
      <c r="K36" s="31"/>
      <c r="L36" s="31"/>
    </row>
    <row r="37" spans="1:12" ht="12.75">
      <c r="A37" s="27">
        <v>240</v>
      </c>
      <c r="B37" s="47">
        <f t="shared" si="7"/>
        <v>11.128799999999998</v>
      </c>
      <c r="C37" s="58">
        <f aca="true" t="shared" si="13" ref="C37:C46">SUM(B37*151.67)</f>
        <v>1687.9050959999995</v>
      </c>
      <c r="D37" s="55">
        <f t="shared" si="8"/>
        <v>50.63715287999998</v>
      </c>
      <c r="E37" s="49">
        <f t="shared" si="9"/>
        <v>101.27430575999996</v>
      </c>
      <c r="F37" s="49">
        <f t="shared" si="10"/>
        <v>151.91145863999995</v>
      </c>
      <c r="G37" s="49">
        <f t="shared" si="11"/>
        <v>202.54861151999992</v>
      </c>
      <c r="H37" s="52">
        <f t="shared" si="12"/>
        <v>253.18576439999993</v>
      </c>
      <c r="I37" s="3"/>
      <c r="J37" s="3"/>
      <c r="K37" s="3"/>
      <c r="L37" s="3"/>
    </row>
    <row r="38" spans="1:12" ht="12.75">
      <c r="A38" s="27">
        <v>250</v>
      </c>
      <c r="B38" s="47">
        <f>SUM($B$13*A38%)</f>
        <v>11.5925</v>
      </c>
      <c r="C38" s="58">
        <f t="shared" si="13"/>
        <v>1758.2344749999997</v>
      </c>
      <c r="D38" s="55">
        <f t="shared" si="8"/>
        <v>52.74703424999999</v>
      </c>
      <c r="E38" s="49">
        <f>SUM(C38*$E$16)</f>
        <v>105.49406849999998</v>
      </c>
      <c r="F38" s="49">
        <f>SUM(C38*$F$16)</f>
        <v>158.24110274999998</v>
      </c>
      <c r="G38" s="49">
        <f>SUM(C38*$G$16)</f>
        <v>210.98813699999997</v>
      </c>
      <c r="H38" s="52">
        <f>SUM(C38*$H$16)</f>
        <v>263.73517124999995</v>
      </c>
      <c r="I38" s="3"/>
      <c r="J38" s="3"/>
      <c r="K38" s="3"/>
      <c r="L38" s="3"/>
    </row>
    <row r="39" spans="1:12" ht="12.75">
      <c r="A39" s="27">
        <v>260</v>
      </c>
      <c r="B39" s="47">
        <f t="shared" si="7"/>
        <v>12.056199999999999</v>
      </c>
      <c r="C39" s="58">
        <f t="shared" si="13"/>
        <v>1828.5638539999998</v>
      </c>
      <c r="D39" s="55">
        <f t="shared" si="8"/>
        <v>54.85691561999999</v>
      </c>
      <c r="E39" s="49">
        <f t="shared" si="9"/>
        <v>109.71383123999998</v>
      </c>
      <c r="F39" s="49">
        <f t="shared" si="10"/>
        <v>164.57074685999999</v>
      </c>
      <c r="G39" s="49">
        <f t="shared" si="11"/>
        <v>219.42766247999995</v>
      </c>
      <c r="H39" s="52">
        <f t="shared" si="12"/>
        <v>274.2845781</v>
      </c>
      <c r="I39" s="3"/>
      <c r="J39" s="3"/>
      <c r="K39" s="3"/>
      <c r="L39" s="3"/>
    </row>
    <row r="40" spans="1:12" ht="12.75">
      <c r="A40" s="27">
        <v>270</v>
      </c>
      <c r="B40" s="47">
        <f t="shared" si="7"/>
        <v>12.5199</v>
      </c>
      <c r="C40" s="58">
        <f t="shared" si="13"/>
        <v>1898.8932329999998</v>
      </c>
      <c r="D40" s="55">
        <f t="shared" si="8"/>
        <v>56.96679698999999</v>
      </c>
      <c r="E40" s="49">
        <f t="shared" si="9"/>
        <v>113.93359397999998</v>
      </c>
      <c r="F40" s="49">
        <f t="shared" si="10"/>
        <v>170.90039096999996</v>
      </c>
      <c r="G40" s="49">
        <f t="shared" si="11"/>
        <v>227.86718795999997</v>
      </c>
      <c r="H40" s="52">
        <f t="shared" si="12"/>
        <v>284.83398494999994</v>
      </c>
      <c r="I40" s="3"/>
      <c r="J40" s="3"/>
      <c r="K40" s="3"/>
      <c r="L40" s="3"/>
    </row>
    <row r="41" spans="1:12" ht="12.75">
      <c r="A41" s="27">
        <v>280</v>
      </c>
      <c r="B41" s="47">
        <f t="shared" si="7"/>
        <v>12.983599999999997</v>
      </c>
      <c r="C41" s="58">
        <f t="shared" si="13"/>
        <v>1969.2226119999993</v>
      </c>
      <c r="D41" s="55">
        <f t="shared" si="8"/>
        <v>59.07667835999998</v>
      </c>
      <c r="E41" s="49">
        <f t="shared" si="9"/>
        <v>118.15335671999996</v>
      </c>
      <c r="F41" s="49">
        <f t="shared" si="10"/>
        <v>177.23003507999994</v>
      </c>
      <c r="G41" s="49">
        <f t="shared" si="11"/>
        <v>236.30671343999992</v>
      </c>
      <c r="H41" s="52">
        <f t="shared" si="12"/>
        <v>295.3833917999999</v>
      </c>
      <c r="I41" s="3"/>
      <c r="J41" s="3"/>
      <c r="K41" s="3"/>
      <c r="L41" s="3"/>
    </row>
    <row r="42" spans="1:12" ht="12.75">
      <c r="A42" s="27">
        <v>290</v>
      </c>
      <c r="B42" s="47">
        <f t="shared" si="7"/>
        <v>13.447299999999998</v>
      </c>
      <c r="C42" s="58">
        <f t="shared" si="13"/>
        <v>2039.5519909999996</v>
      </c>
      <c r="D42" s="55">
        <f t="shared" si="8"/>
        <v>61.186559729999985</v>
      </c>
      <c r="E42" s="49">
        <f t="shared" si="9"/>
        <v>122.37311945999997</v>
      </c>
      <c r="F42" s="49">
        <f t="shared" si="10"/>
        <v>183.55967918999997</v>
      </c>
      <c r="G42" s="49">
        <f t="shared" si="11"/>
        <v>244.74623891999994</v>
      </c>
      <c r="H42" s="52">
        <f t="shared" si="12"/>
        <v>305.93279864999994</v>
      </c>
      <c r="I42" s="3"/>
      <c r="J42" s="3"/>
      <c r="K42" s="3"/>
      <c r="L42" s="3"/>
    </row>
    <row r="43" spans="1:12" ht="12.75">
      <c r="A43" s="60">
        <v>300</v>
      </c>
      <c r="B43" s="61">
        <f t="shared" si="7"/>
        <v>13.910999999999998</v>
      </c>
      <c r="C43" s="62">
        <f t="shared" si="13"/>
        <v>2109.8813699999996</v>
      </c>
      <c r="D43" s="63">
        <f t="shared" si="8"/>
        <v>63.29644109999999</v>
      </c>
      <c r="E43" s="64">
        <f t="shared" si="9"/>
        <v>126.59288219999998</v>
      </c>
      <c r="F43" s="64">
        <f t="shared" si="10"/>
        <v>189.88932329999994</v>
      </c>
      <c r="G43" s="64">
        <f t="shared" si="11"/>
        <v>253.18576439999995</v>
      </c>
      <c r="H43" s="65">
        <f t="shared" si="12"/>
        <v>316.4822054999999</v>
      </c>
      <c r="I43" s="3"/>
      <c r="J43" s="3"/>
      <c r="K43" s="3"/>
      <c r="L43" s="3"/>
    </row>
    <row r="44" spans="1:12" ht="12.75">
      <c r="A44" s="60">
        <v>310</v>
      </c>
      <c r="B44" s="61">
        <f t="shared" si="7"/>
        <v>14.374699999999999</v>
      </c>
      <c r="C44" s="62">
        <f t="shared" si="13"/>
        <v>2180.210749</v>
      </c>
      <c r="D44" s="63">
        <f t="shared" si="8"/>
        <v>65.40632246999999</v>
      </c>
      <c r="E44" s="64">
        <f t="shared" si="9"/>
        <v>130.81264493999998</v>
      </c>
      <c r="F44" s="64">
        <f t="shared" si="10"/>
        <v>196.21896740999998</v>
      </c>
      <c r="G44" s="64">
        <f t="shared" si="11"/>
        <v>261.62528987999997</v>
      </c>
      <c r="H44" s="65">
        <f t="shared" si="12"/>
        <v>327.03161235</v>
      </c>
      <c r="I44" s="3"/>
      <c r="J44" s="3"/>
      <c r="K44" s="3"/>
      <c r="L44" s="3"/>
    </row>
    <row r="45" spans="1:12" ht="12.75">
      <c r="A45" s="60">
        <v>320</v>
      </c>
      <c r="B45" s="61">
        <f t="shared" si="7"/>
        <v>14.8384</v>
      </c>
      <c r="C45" s="62">
        <f t="shared" si="13"/>
        <v>2250.5401279999996</v>
      </c>
      <c r="D45" s="63">
        <f t="shared" si="8"/>
        <v>67.51620383999999</v>
      </c>
      <c r="E45" s="64">
        <f t="shared" si="9"/>
        <v>135.03240767999998</v>
      </c>
      <c r="F45" s="64">
        <f t="shared" si="10"/>
        <v>202.54861151999995</v>
      </c>
      <c r="G45" s="64">
        <f t="shared" si="11"/>
        <v>270.06481535999995</v>
      </c>
      <c r="H45" s="65">
        <f t="shared" si="12"/>
        <v>337.58101919999996</v>
      </c>
      <c r="I45" s="3"/>
      <c r="J45" s="3"/>
      <c r="K45" s="3"/>
      <c r="L45" s="3"/>
    </row>
    <row r="46" spans="1:12" ht="12.75">
      <c r="A46" s="91">
        <v>330</v>
      </c>
      <c r="B46" s="92">
        <f t="shared" si="7"/>
        <v>15.302099999999998</v>
      </c>
      <c r="C46" s="93">
        <f t="shared" si="13"/>
        <v>2320.8695069999994</v>
      </c>
      <c r="D46" s="94">
        <f t="shared" si="8"/>
        <v>69.62608520999999</v>
      </c>
      <c r="E46" s="95">
        <f t="shared" si="9"/>
        <v>139.25217041999997</v>
      </c>
      <c r="F46" s="95">
        <f t="shared" si="10"/>
        <v>208.87825562999993</v>
      </c>
      <c r="G46" s="95">
        <f t="shared" si="11"/>
        <v>278.50434083999994</v>
      </c>
      <c r="H46" s="96">
        <f t="shared" si="12"/>
        <v>348.1304260499999</v>
      </c>
      <c r="I46" s="3"/>
      <c r="J46" s="3"/>
      <c r="K46" s="3"/>
      <c r="L46" s="3"/>
    </row>
    <row r="47" spans="2:12" ht="7.5" customHeight="1" hidden="1" thickBot="1">
      <c r="B47" s="29"/>
      <c r="C47" s="90"/>
      <c r="D47" s="66"/>
      <c r="E47" s="50"/>
      <c r="F47" s="50"/>
      <c r="G47" s="50"/>
      <c r="H47" s="50"/>
      <c r="I47" s="3"/>
      <c r="J47" s="3"/>
      <c r="K47" s="3"/>
      <c r="L47" s="3"/>
    </row>
    <row r="48" spans="1:12" ht="12.75">
      <c r="A48" s="27">
        <v>400</v>
      </c>
      <c r="B48" s="47">
        <f aca="true" t="shared" si="14" ref="B48:B53">SUM($B$13*A48%)</f>
        <v>18.548</v>
      </c>
      <c r="C48" s="58">
        <f aca="true" t="shared" si="15" ref="C48:C53">SUM(B48*151.67)</f>
        <v>2813.1751599999993</v>
      </c>
      <c r="D48" s="55">
        <f aca="true" t="shared" si="16" ref="D48:D53">SUM(C48*$D$16)</f>
        <v>84.39525479999998</v>
      </c>
      <c r="E48" s="49">
        <f aca="true" t="shared" si="17" ref="E48:E53">SUM(C48*$E$16)</f>
        <v>168.79050959999995</v>
      </c>
      <c r="F48" s="49">
        <f aca="true" t="shared" si="18" ref="F48:F53">SUM(C48*$F$16)</f>
        <v>253.18576439999993</v>
      </c>
      <c r="G48" s="49">
        <f aca="true" t="shared" si="19" ref="G48:G53">SUM(C48*$G$16)</f>
        <v>337.5810191999999</v>
      </c>
      <c r="H48" s="52">
        <f aca="true" t="shared" si="20" ref="H48:H53">SUM(C48*$H$16)</f>
        <v>421.9762739999999</v>
      </c>
      <c r="I48" s="3"/>
      <c r="J48" s="3"/>
      <c r="K48" s="3"/>
      <c r="L48" s="3"/>
    </row>
    <row r="49" spans="1:12" ht="12.75">
      <c r="A49" s="27">
        <v>430</v>
      </c>
      <c r="B49" s="47">
        <f t="shared" si="14"/>
        <v>19.939099999999996</v>
      </c>
      <c r="C49" s="58">
        <f t="shared" si="15"/>
        <v>3024.163296999999</v>
      </c>
      <c r="D49" s="55">
        <f t="shared" si="16"/>
        <v>90.72489890999996</v>
      </c>
      <c r="E49" s="49">
        <f t="shared" si="17"/>
        <v>181.44979781999993</v>
      </c>
      <c r="F49" s="49">
        <f t="shared" si="18"/>
        <v>272.17469672999994</v>
      </c>
      <c r="G49" s="49">
        <f t="shared" si="19"/>
        <v>362.89959563999986</v>
      </c>
      <c r="H49" s="52">
        <f t="shared" si="20"/>
        <v>453.62449454999984</v>
      </c>
      <c r="I49" s="3"/>
      <c r="J49" s="3"/>
      <c r="K49" s="3"/>
      <c r="L49" s="3"/>
    </row>
    <row r="50" spans="1:12" ht="12.75">
      <c r="A50" s="27">
        <v>470</v>
      </c>
      <c r="B50" s="47">
        <f t="shared" si="14"/>
        <v>21.793899999999997</v>
      </c>
      <c r="C50" s="58">
        <f t="shared" si="15"/>
        <v>3305.480812999999</v>
      </c>
      <c r="D50" s="55">
        <f t="shared" si="16"/>
        <v>99.16442438999998</v>
      </c>
      <c r="E50" s="49">
        <f t="shared" si="17"/>
        <v>198.32884877999996</v>
      </c>
      <c r="F50" s="49">
        <f t="shared" si="18"/>
        <v>297.4932731699999</v>
      </c>
      <c r="G50" s="49">
        <f t="shared" si="19"/>
        <v>396.6576975599999</v>
      </c>
      <c r="H50" s="52">
        <f t="shared" si="20"/>
        <v>495.8221219499999</v>
      </c>
      <c r="I50" s="3"/>
      <c r="J50" s="3"/>
      <c r="K50" s="3"/>
      <c r="L50" s="3"/>
    </row>
    <row r="51" spans="1:12" ht="12.75">
      <c r="A51" s="27">
        <v>500</v>
      </c>
      <c r="B51" s="47">
        <f t="shared" si="14"/>
        <v>23.185</v>
      </c>
      <c r="C51" s="58">
        <f t="shared" si="15"/>
        <v>3516.4689499999995</v>
      </c>
      <c r="D51" s="55">
        <f t="shared" si="16"/>
        <v>105.49406849999998</v>
      </c>
      <c r="E51" s="49">
        <f t="shared" si="17"/>
        <v>210.98813699999997</v>
      </c>
      <c r="F51" s="49">
        <f t="shared" si="18"/>
        <v>316.48220549999996</v>
      </c>
      <c r="G51" s="49">
        <f t="shared" si="19"/>
        <v>421.97627399999993</v>
      </c>
      <c r="H51" s="52">
        <f t="shared" si="20"/>
        <v>527.4703424999999</v>
      </c>
      <c r="I51" s="3"/>
      <c r="J51" s="3"/>
      <c r="K51" s="3"/>
      <c r="L51" s="3"/>
    </row>
    <row r="52" spans="1:12" ht="12.75">
      <c r="A52" s="27">
        <v>600</v>
      </c>
      <c r="B52" s="47">
        <f t="shared" si="14"/>
        <v>27.821999999999996</v>
      </c>
      <c r="C52" s="58">
        <f t="shared" si="15"/>
        <v>4219.762739999999</v>
      </c>
      <c r="D52" s="55">
        <f t="shared" si="16"/>
        <v>126.59288219999998</v>
      </c>
      <c r="E52" s="49">
        <f t="shared" si="17"/>
        <v>253.18576439999995</v>
      </c>
      <c r="F52" s="49">
        <f t="shared" si="18"/>
        <v>379.7786465999999</v>
      </c>
      <c r="G52" s="49">
        <f t="shared" si="19"/>
        <v>506.3715287999999</v>
      </c>
      <c r="H52" s="52">
        <f t="shared" si="20"/>
        <v>632.9644109999998</v>
      </c>
      <c r="I52" s="3"/>
      <c r="J52" s="3"/>
      <c r="K52" s="3"/>
      <c r="L52" s="3"/>
    </row>
    <row r="53" spans="1:12" ht="13.5" thickBot="1">
      <c r="A53" s="28">
        <v>800</v>
      </c>
      <c r="B53" s="48">
        <f t="shared" si="14"/>
        <v>37.096</v>
      </c>
      <c r="C53" s="59">
        <f t="shared" si="15"/>
        <v>5626.350319999999</v>
      </c>
      <c r="D53" s="56">
        <f t="shared" si="16"/>
        <v>168.79050959999995</v>
      </c>
      <c r="E53" s="51">
        <f t="shared" si="17"/>
        <v>337.5810191999999</v>
      </c>
      <c r="F53" s="51">
        <f t="shared" si="18"/>
        <v>506.37152879999985</v>
      </c>
      <c r="G53" s="51">
        <f t="shared" si="19"/>
        <v>675.1620383999998</v>
      </c>
      <c r="H53" s="53">
        <f t="shared" si="20"/>
        <v>843.9525479999998</v>
      </c>
      <c r="I53" s="3"/>
      <c r="J53" s="3"/>
      <c r="K53" s="3"/>
      <c r="L53" s="3"/>
    </row>
    <row r="54" spans="4:12" ht="3" customHeight="1" thickTop="1">
      <c r="D54" s="3"/>
      <c r="E54" s="3"/>
      <c r="F54" s="3"/>
      <c r="G54" s="3"/>
      <c r="H54" s="3"/>
      <c r="I54" s="3"/>
      <c r="J54" s="3"/>
      <c r="K54" s="3"/>
      <c r="L54" s="3"/>
    </row>
    <row r="55" spans="4:12" ht="12.75">
      <c r="D55" s="3"/>
      <c r="E55" s="3"/>
      <c r="F55" s="3"/>
      <c r="G55" s="3"/>
      <c r="H55" s="3"/>
      <c r="I55" s="3"/>
      <c r="J55" s="3"/>
      <c r="K55" s="3"/>
      <c r="L55" s="3"/>
    </row>
    <row r="56" spans="1:17" s="46" customFormat="1" ht="12" customHeight="1">
      <c r="A56" s="36" t="s">
        <v>12</v>
      </c>
      <c r="B56" s="37"/>
      <c r="C56" s="37"/>
      <c r="D56" s="38"/>
      <c r="E56" s="38"/>
      <c r="F56" s="38"/>
      <c r="G56" s="39"/>
      <c r="H56" s="40"/>
      <c r="I56" s="41"/>
      <c r="J56" s="42"/>
      <c r="K56" s="43"/>
      <c r="L56" s="43"/>
      <c r="M56" s="44"/>
      <c r="N56" s="44"/>
      <c r="O56" s="45"/>
      <c r="P56" s="45"/>
      <c r="Q56" s="45"/>
    </row>
    <row r="57" spans="4:12" ht="12.75"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87"/>
      <c r="C58" s="85"/>
      <c r="D58" s="85"/>
      <c r="E58" s="85"/>
      <c r="F58" s="85"/>
      <c r="G58" s="85"/>
      <c r="H58" s="85"/>
      <c r="I58" s="3"/>
      <c r="J58" s="3"/>
      <c r="K58" s="3"/>
      <c r="L58" s="3"/>
    </row>
    <row r="59" spans="2:12" ht="12.75">
      <c r="B59" s="85"/>
      <c r="C59" s="85"/>
      <c r="D59" s="85"/>
      <c r="E59" s="85"/>
      <c r="F59" s="85"/>
      <c r="G59" s="85"/>
      <c r="H59" s="85"/>
      <c r="I59" s="3"/>
      <c r="J59" s="3"/>
      <c r="K59" s="3"/>
      <c r="L59" s="3"/>
    </row>
    <row r="60" spans="2:12" ht="12.75">
      <c r="B60" s="85"/>
      <c r="C60" s="85"/>
      <c r="D60" s="85"/>
      <c r="E60" s="85"/>
      <c r="F60" s="85"/>
      <c r="G60" s="85"/>
      <c r="H60" s="85"/>
      <c r="I60" s="3"/>
      <c r="J60" s="3"/>
      <c r="K60" s="3"/>
      <c r="L60" s="3"/>
    </row>
    <row r="61" spans="2:12" ht="12.75">
      <c r="B61" s="85"/>
      <c r="C61" s="85"/>
      <c r="D61" s="85"/>
      <c r="E61" s="85"/>
      <c r="F61" s="85"/>
      <c r="G61" s="85"/>
      <c r="H61" s="85"/>
      <c r="I61" s="3"/>
      <c r="J61" s="3"/>
      <c r="K61" s="3"/>
      <c r="L61" s="3"/>
    </row>
    <row r="62" spans="2:12" ht="12.75">
      <c r="B62" s="85"/>
      <c r="C62" s="85"/>
      <c r="D62" s="85"/>
      <c r="E62" s="85"/>
      <c r="F62" s="85"/>
      <c r="G62" s="85"/>
      <c r="H62" s="85"/>
      <c r="I62" s="3"/>
      <c r="J62" s="3"/>
      <c r="K62" s="3"/>
      <c r="L62" s="3"/>
    </row>
    <row r="63" spans="2:12" ht="12.75">
      <c r="B63" s="85"/>
      <c r="C63" s="85"/>
      <c r="D63" s="85"/>
      <c r="E63" s="85"/>
      <c r="F63" s="85"/>
      <c r="G63" s="85"/>
      <c r="H63" s="85"/>
      <c r="I63" s="3"/>
      <c r="J63" s="3"/>
      <c r="K63" s="3"/>
      <c r="L63" s="3"/>
    </row>
    <row r="64" spans="2:12" ht="12.75">
      <c r="B64" s="85"/>
      <c r="C64" s="85"/>
      <c r="D64" s="85"/>
      <c r="E64" s="85"/>
      <c r="F64" s="85"/>
      <c r="G64" s="85"/>
      <c r="H64" s="85"/>
      <c r="I64" s="3"/>
      <c r="J64" s="3"/>
      <c r="K64" s="3"/>
      <c r="L64" s="3"/>
    </row>
    <row r="65" spans="2:12" ht="12.75">
      <c r="B65" s="85"/>
      <c r="C65" s="85"/>
      <c r="D65" s="85"/>
      <c r="E65" s="85"/>
      <c r="F65" s="85"/>
      <c r="G65" s="85"/>
      <c r="H65" s="85"/>
      <c r="I65" s="3"/>
      <c r="J65" s="3"/>
      <c r="K65" s="3"/>
      <c r="L65" s="3"/>
    </row>
    <row r="66" spans="2:8" ht="12.75">
      <c r="B66" s="87"/>
      <c r="C66" s="85"/>
      <c r="D66" s="86"/>
      <c r="E66" s="86"/>
      <c r="F66" s="86"/>
      <c r="G66" s="86"/>
      <c r="H66" s="86"/>
    </row>
  </sheetData>
  <sheetProtection/>
  <mergeCells count="3">
    <mergeCell ref="A7:I7"/>
    <mergeCell ref="A5:I5"/>
    <mergeCell ref="A6:I6"/>
  </mergeCells>
  <printOptions horizontalCentered="1"/>
  <pageMargins left="0.5905511811023623" right="0.5905511811023623" top="0.7874015748031497" bottom="0.3937007874015748" header="0.5905511811023623" footer="0.59055118110236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F.S.P.F.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ZOBEIDE Patricia</dc:creator>
  <cp:keywords/>
  <dc:description/>
  <cp:lastModifiedBy>THIMOTEE Georges</cp:lastModifiedBy>
  <cp:lastPrinted>2021-09-24T13:36:40Z</cp:lastPrinted>
  <dcterms:created xsi:type="dcterms:W3CDTF">1999-06-17T08:41:42Z</dcterms:created>
  <dcterms:modified xsi:type="dcterms:W3CDTF">2021-09-30T16:25:35Z</dcterms:modified>
  <cp:category/>
  <cp:version/>
  <cp:contentType/>
  <cp:contentStatus/>
</cp:coreProperties>
</file>